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towncabinets986-my.sharepoint.com/personal/ron_midtowncabinets_com/Documents/Ron Wilburn Personal Smartvault/Wilburn CPA Admin/Excel and Word Documents/2026/"/>
    </mc:Choice>
  </mc:AlternateContent>
  <xr:revisionPtr revIDLastSave="501" documentId="8_{DC20BFD1-F99B-4060-B0F9-4B49A31CF560}" xr6:coauthVersionLast="47" xr6:coauthVersionMax="47" xr10:uidLastSave="{A9AF661F-0D32-4DC5-9E7A-019AFD0D82E5}"/>
  <bookViews>
    <workbookView xWindow="14295" yWindow="0" windowWidth="14610" windowHeight="16305" activeTab="1" xr2:uid="{7E8B2921-C190-4A6A-B3F0-6B8CD6532F29}"/>
  </bookViews>
  <sheets>
    <sheet name="Input" sheetId="1" r:id="rId1"/>
    <sheet name="Calculated Job Cost Markup %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9" i="1" l="1"/>
  <c r="D7" i="1"/>
  <c r="D5" i="1"/>
  <c r="C12" i="2"/>
  <c r="D14" i="2"/>
  <c r="E14" i="2" s="1"/>
  <c r="C10" i="2"/>
  <c r="D11" i="1" l="1"/>
  <c r="D13" i="1" s="1"/>
  <c r="D12" i="2"/>
  <c r="E12" i="2" s="1"/>
  <c r="E8" i="2" l="1"/>
  <c r="C8" i="2" s="1"/>
  <c r="C17" i="2" l="1"/>
  <c r="D8" i="2"/>
  <c r="C14" i="2"/>
  <c r="C19" i="2" s="1"/>
  <c r="D10" i="2"/>
</calcChain>
</file>

<file path=xl/sharedStrings.xml><?xml version="1.0" encoding="utf-8"?>
<sst xmlns="http://schemas.openxmlformats.org/spreadsheetml/2006/main" count="27" uniqueCount="22">
  <si>
    <t>Direct Job Costs</t>
  </si>
  <si>
    <t>Overhead</t>
  </si>
  <si>
    <t>Profit</t>
  </si>
  <si>
    <t>Required Markup % on Direct Job Costs</t>
  </si>
  <si>
    <t>15% profit added to overhead percentage</t>
  </si>
  <si>
    <t>15% profit added to desired profit percentage for markup on direct costs</t>
  </si>
  <si>
    <t>Markup % Calculations Required for Desired Gross Margin</t>
  </si>
  <si>
    <t>Gross Sales Revenue</t>
  </si>
  <si>
    <t>Example: Enter .15 for 15%</t>
  </si>
  <si>
    <t>Calculated Sales Price</t>
  </si>
  <si>
    <t>Actual Net Income</t>
  </si>
  <si>
    <t>Enter your prior year annual amounts in the shaded cells below</t>
  </si>
  <si>
    <t>Enter your desired Net Income or Profit %</t>
  </si>
  <si>
    <t>Actual Net Income % (calculated)</t>
  </si>
  <si>
    <t>Resulting % Price Increase to reach desired net income %</t>
  </si>
  <si>
    <t>Net Profit Increase using corrected job costing markup %</t>
  </si>
  <si>
    <t>© Wilburn CPA - Job Cost Markup Calculator</t>
  </si>
  <si>
    <t>CALCULATION RESULTS</t>
  </si>
  <si>
    <t>KEY INSIGHTS</t>
  </si>
  <si>
    <t>PRIOR YEAR FINANCIALS</t>
  </si>
  <si>
    <t>TARGET PROFIT GOAL</t>
  </si>
  <si>
    <t>RonWilburnCPA@Gmail.com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</si>
</sst>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20"/>
      <color rgb="FFFFFFFF"/>
      <name val="Aptos Display"/>
      <family val="2"/>
    </font>
    <font>
      <sz val="11"/>
      <color rgb="FF5A3E36"/>
      <name val="Aptos Narrow"/>
      <family val="2"/>
      <scheme val="minor"/>
    </font>
    <font>
      <sz val="12"/>
      <color rgb="FF5A3E36"/>
      <name val="Aptos Narrow"/>
      <family val="2"/>
      <scheme val="minor"/>
    </font>
    <font>
      <i/>
      <sz val="12"/>
      <color rgb="FF5A3E36"/>
      <name val="Aptos Narrow"/>
      <family val="2"/>
      <scheme val="minor"/>
    </font>
    <font>
      <b/>
      <sz val="12"/>
      <color rgb="FF5A3E36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i/>
      <sz val="10"/>
      <color rgb="FFFFFFFF"/>
      <name val="Aptos Narrow"/>
      <family val="2"/>
      <scheme val="minor"/>
    </font>
    <font>
      <i/>
      <sz val="9"/>
      <color rgb="FF999999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4"/>
      <color rgb="FF1B5E20"/>
      <name val="Aptos Narrow"/>
      <family val="2"/>
      <scheme val="minor"/>
    </font>
    <font>
      <b/>
      <i/>
      <sz val="10"/>
      <color rgb="FFFFFFFF"/>
      <name val="Aptos Narrow"/>
      <family val="2"/>
      <scheme val="minor"/>
    </font>
    <font>
      <b/>
      <sz val="11"/>
      <color rgb="FFF1A983"/>
      <name val="Aptos Narrow"/>
      <family val="2"/>
      <scheme val="minor"/>
    </font>
    <font>
      <i/>
      <sz val="9"/>
      <color rgb="FF777777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2"/>
      <color rgb="FFF1A983"/>
      <name val="Aptos Narrow"/>
      <family val="2"/>
      <scheme val="minor"/>
    </font>
    <font>
      <b/>
      <sz val="10"/>
      <color rgb="FF88888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1A983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DF8F5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B5E20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F1A983"/>
      </top>
      <bottom/>
      <diagonal/>
    </border>
    <border>
      <left style="thin">
        <color rgb="FFF1A983"/>
      </left>
      <right style="thin">
        <color rgb="FFF1A983"/>
      </right>
      <top style="thin">
        <color rgb="FFF1A983"/>
      </top>
      <bottom style="thin">
        <color rgb="FFF1A983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5A3E36"/>
      </left>
      <right style="thin">
        <color rgb="FF5A3E36"/>
      </right>
      <top style="thin">
        <color rgb="FF5A3E36"/>
      </top>
      <bottom style="thin">
        <color rgb="FF5A3E36"/>
      </bottom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/>
      <right/>
      <top/>
      <bottom style="thin">
        <color rgb="FFDDDDD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1" applyFont="1"/>
    <xf numFmtId="10" fontId="0" fillId="0" borderId="0" xfId="3" applyNumberFormat="1" applyFont="1"/>
    <xf numFmtId="10" fontId="0" fillId="0" borderId="0" xfId="3" applyNumberFormat="1" applyFont="1" applyFill="1"/>
    <xf numFmtId="0" fontId="2" fillId="0" borderId="0" xfId="0" applyFont="1"/>
    <xf numFmtId="0" fontId="0" fillId="0" borderId="0" xfId="0" applyFill="1"/>
    <xf numFmtId="43" fontId="0" fillId="0" borderId="0" xfId="1" applyFont="1" applyFill="1"/>
    <xf numFmtId="0" fontId="4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4" borderId="0" xfId="0" applyFill="1"/>
    <xf numFmtId="10" fontId="0" fillId="4" borderId="0" xfId="3" applyNumberFormat="1" applyFont="1" applyFill="1"/>
    <xf numFmtId="0" fontId="8" fillId="4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10" fontId="7" fillId="5" borderId="3" xfId="3" applyNumberFormat="1" applyFont="1" applyFill="1" applyBorder="1" applyAlignment="1">
      <alignment horizontal="right" vertical="center"/>
    </xf>
    <xf numFmtId="10" fontId="0" fillId="2" borderId="0" xfId="3" applyNumberFormat="1" applyFont="1" applyFill="1"/>
    <xf numFmtId="0" fontId="0" fillId="2" borderId="0" xfId="0" applyFill="1"/>
    <xf numFmtId="10" fontId="9" fillId="2" borderId="0" xfId="3" applyNumberFormat="1" applyFont="1" applyFill="1" applyAlignment="1">
      <alignment horizontal="left" vertical="center"/>
    </xf>
    <xf numFmtId="10" fontId="10" fillId="2" borderId="0" xfId="3" applyNumberFormat="1" applyFont="1" applyFill="1" applyAlignment="1">
      <alignment horizontal="left" vertical="center"/>
    </xf>
    <xf numFmtId="166" fontId="6" fillId="3" borderId="2" xfId="1" applyNumberFormat="1" applyFont="1" applyFill="1" applyBorder="1" applyAlignment="1">
      <alignment horizontal="right" vertical="center"/>
    </xf>
    <xf numFmtId="9" fontId="8" fillId="6" borderId="4" xfId="3" applyNumberFormat="1" applyFont="1" applyFill="1" applyBorder="1" applyAlignment="1">
      <alignment horizontal="right" vertical="center"/>
    </xf>
    <xf numFmtId="0" fontId="0" fillId="0" borderId="1" xfId="0" applyFill="1" applyBorder="1"/>
    <xf numFmtId="43" fontId="0" fillId="0" borderId="1" xfId="1" applyFont="1" applyFill="1" applyBorder="1"/>
    <xf numFmtId="10" fontId="0" fillId="0" borderId="1" xfId="3" applyNumberFormat="1" applyFont="1" applyFill="1" applyBorder="1"/>
    <xf numFmtId="0" fontId="11" fillId="0" borderId="0" xfId="0" applyFont="1" applyFill="1"/>
    <xf numFmtId="0" fontId="2" fillId="0" borderId="0" xfId="0" applyFont="1" applyFill="1"/>
    <xf numFmtId="43" fontId="2" fillId="0" borderId="0" xfId="1" applyFont="1" applyFill="1"/>
    <xf numFmtId="10" fontId="2" fillId="0" borderId="0" xfId="3" applyNumberFormat="1" applyFont="1" applyFill="1"/>
    <xf numFmtId="44" fontId="2" fillId="0" borderId="0" xfId="2" applyFont="1" applyFill="1"/>
    <xf numFmtId="0" fontId="2" fillId="7" borderId="0" xfId="0" applyFont="1" applyFill="1"/>
    <xf numFmtId="10" fontId="2" fillId="7" borderId="0" xfId="3" applyNumberFormat="1" applyFont="1" applyFill="1"/>
    <xf numFmtId="0" fontId="12" fillId="7" borderId="0" xfId="0" applyFont="1" applyFill="1" applyAlignment="1">
      <alignment horizontal="left" vertical="center"/>
    </xf>
    <xf numFmtId="166" fontId="13" fillId="6" borderId="5" xfId="2" applyNumberFormat="1" applyFont="1" applyFill="1" applyBorder="1" applyAlignment="1">
      <alignment horizontal="right" vertical="center"/>
    </xf>
    <xf numFmtId="10" fontId="9" fillId="7" borderId="0" xfId="3" applyNumberFormat="1" applyFont="1" applyFill="1" applyAlignment="1">
      <alignment horizontal="center"/>
    </xf>
    <xf numFmtId="0" fontId="2" fillId="3" borderId="0" xfId="0" applyFont="1" applyFill="1"/>
    <xf numFmtId="10" fontId="2" fillId="3" borderId="0" xfId="3" applyNumberFormat="1" applyFont="1" applyFill="1"/>
    <xf numFmtId="0" fontId="8" fillId="3" borderId="0" xfId="0" applyFont="1" applyFill="1" applyAlignment="1">
      <alignment horizontal="left" vertical="center"/>
    </xf>
    <xf numFmtId="166" fontId="6" fillId="3" borderId="0" xfId="2" applyNumberFormat="1" applyFont="1" applyFill="1" applyAlignment="1">
      <alignment horizontal="right"/>
    </xf>
    <xf numFmtId="10" fontId="5" fillId="3" borderId="0" xfId="3" applyNumberFormat="1" applyFont="1" applyFill="1" applyAlignment="1">
      <alignment horizontal="center"/>
    </xf>
    <xf numFmtId="0" fontId="2" fillId="8" borderId="0" xfId="0" applyFont="1" applyFill="1"/>
    <xf numFmtId="0" fontId="8" fillId="8" borderId="0" xfId="0" applyFont="1" applyFill="1" applyAlignment="1">
      <alignment horizontal="left" vertical="center"/>
    </xf>
    <xf numFmtId="166" fontId="6" fillId="8" borderId="0" xfId="2" applyNumberFormat="1" applyFont="1" applyFill="1" applyAlignment="1">
      <alignment horizontal="right"/>
    </xf>
    <xf numFmtId="10" fontId="5" fillId="8" borderId="0" xfId="3" applyNumberFormat="1" applyFont="1" applyFill="1" applyAlignment="1">
      <alignment horizontal="center"/>
    </xf>
    <xf numFmtId="10" fontId="15" fillId="8" borderId="0" xfId="3" applyNumberFormat="1" applyFont="1" applyFill="1" applyAlignment="1">
      <alignment horizontal="center"/>
    </xf>
    <xf numFmtId="10" fontId="15" fillId="3" borderId="0" xfId="3" applyNumberFormat="1" applyFont="1" applyFill="1" applyAlignment="1">
      <alignment horizontal="center"/>
    </xf>
    <xf numFmtId="0" fontId="16" fillId="3" borderId="0" xfId="0" applyFont="1" applyFill="1" applyAlignment="1">
      <alignment horizontal="left" wrapText="1"/>
    </xf>
    <xf numFmtId="0" fontId="3" fillId="2" borderId="0" xfId="0" applyFont="1" applyFill="1"/>
    <xf numFmtId="10" fontId="2" fillId="2" borderId="0" xfId="3" applyNumberFormat="1" applyFont="1" applyFill="1"/>
    <xf numFmtId="0" fontId="2" fillId="2" borderId="0" xfId="0" applyFont="1" applyFill="1"/>
    <xf numFmtId="10" fontId="18" fillId="6" borderId="4" xfId="3" applyNumberFormat="1" applyFont="1" applyFill="1" applyBorder="1" applyAlignment="1">
      <alignment horizontal="right"/>
    </xf>
    <xf numFmtId="10" fontId="13" fillId="6" borderId="5" xfId="3" applyNumberFormat="1" applyFont="1" applyFill="1" applyBorder="1" applyAlignment="1">
      <alignment horizontal="right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2" fillId="0" borderId="6" xfId="0" applyFont="1" applyFill="1" applyBorder="1"/>
    <xf numFmtId="43" fontId="2" fillId="0" borderId="6" xfId="1" applyFont="1" applyFill="1" applyBorder="1"/>
    <xf numFmtId="10" fontId="2" fillId="0" borderId="6" xfId="3" applyNumberFormat="1" applyFont="1" applyFill="1" applyBorder="1"/>
    <xf numFmtId="43" fontId="19" fillId="0" borderId="0" xfId="1" applyFont="1" applyFill="1"/>
    <xf numFmtId="10" fontId="19" fillId="0" borderId="0" xfId="3" applyNumberFormat="1" applyFont="1" applyFill="1"/>
    <xf numFmtId="0" fontId="17" fillId="2" borderId="0" xfId="0" applyFont="1" applyFill="1" applyAlignment="1">
      <alignment horizontal="left" vertical="center" wrapText="1"/>
    </xf>
    <xf numFmtId="0" fontId="17" fillId="7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0" fontId="16" fillId="8" borderId="0" xfId="0" applyFont="1" applyFill="1" applyAlignment="1">
      <alignment horizontal="left" wrapText="1"/>
    </xf>
    <xf numFmtId="166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0</xdr:rowOff>
    </xdr:from>
    <xdr:to>
      <xdr:col>0</xdr:col>
      <xdr:colOff>1041399</xdr:colOff>
      <xdr:row>2</xdr:row>
      <xdr:rowOff>323849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E6D96D-9EA8-E358-A7A6-31F7FCBE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4" y="0"/>
          <a:ext cx="1019175" cy="1019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1000124</xdr:colOff>
      <xdr:row>3</xdr:row>
      <xdr:rowOff>123824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A521E-9691-4490-88B7-378523B46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4" cy="10001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nWilburnCP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onWilburnCP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F9DE-8A09-4F95-8271-C2E4292BA797}">
  <sheetPr>
    <tabColor rgb="FFF1A983"/>
  </sheetPr>
  <dimension ref="A1:G20"/>
  <sheetViews>
    <sheetView workbookViewId="0">
      <selection activeCell="D10" sqref="D10"/>
    </sheetView>
  </sheetViews>
  <sheetFormatPr defaultRowHeight="15" x14ac:dyDescent="0.25"/>
  <cols>
    <col min="1" max="1" width="53.28515625" customWidth="1"/>
    <col min="2" max="3" width="3.85546875" customWidth="1"/>
    <col min="4" max="4" width="22.85546875" style="1" customWidth="1"/>
    <col min="5" max="5" width="3.85546875" style="2" customWidth="1"/>
    <col min="6" max="6" width="34.28515625" style="2" customWidth="1"/>
    <col min="7" max="7" width="3.85546875" customWidth="1"/>
    <col min="8" max="13" width="16.42578125" customWidth="1"/>
  </cols>
  <sheetData>
    <row r="1" spans="1:7" ht="45" customHeight="1" x14ac:dyDescent="0.25">
      <c r="A1" s="7" t="s">
        <v>6</v>
      </c>
      <c r="B1" s="7"/>
      <c r="C1" s="7"/>
      <c r="D1" s="7"/>
      <c r="E1" s="7"/>
      <c r="F1" s="7"/>
      <c r="G1" s="7"/>
    </row>
    <row r="2" spans="1:7" ht="9.9499999999999993" customHeight="1" x14ac:dyDescent="0.25">
      <c r="A2" s="5"/>
      <c r="B2" s="5"/>
      <c r="C2" s="5"/>
      <c r="D2" s="6"/>
      <c r="E2" s="3"/>
      <c r="F2" s="3"/>
      <c r="G2" s="5"/>
    </row>
    <row r="3" spans="1:7" ht="27.95" customHeight="1" x14ac:dyDescent="0.25">
      <c r="A3" s="8" t="s">
        <v>11</v>
      </c>
      <c r="B3" s="8"/>
      <c r="C3" s="8"/>
      <c r="D3" s="8"/>
      <c r="E3" s="8"/>
      <c r="F3" s="8"/>
      <c r="G3" s="8"/>
    </row>
    <row r="4" spans="1:7" ht="20.100000000000001" customHeight="1" x14ac:dyDescent="0.25">
      <c r="A4" s="51" t="s">
        <v>19</v>
      </c>
      <c r="B4" s="5"/>
      <c r="C4" s="5"/>
      <c r="D4" s="6"/>
      <c r="E4" s="3"/>
      <c r="F4" s="3"/>
      <c r="G4" s="5"/>
    </row>
    <row r="5" spans="1:7" ht="26.1" customHeight="1" x14ac:dyDescent="0.25">
      <c r="A5" s="11" t="s">
        <v>7</v>
      </c>
      <c r="B5" s="9"/>
      <c r="C5" s="9"/>
      <c r="D5" s="18">
        <f>1539513+1+273</f>
        <v>1539787</v>
      </c>
      <c r="E5" s="10"/>
      <c r="F5" s="10"/>
      <c r="G5" s="9"/>
    </row>
    <row r="6" spans="1:7" ht="26.1" customHeight="1" x14ac:dyDescent="0.25">
      <c r="A6" s="5"/>
      <c r="B6" s="5"/>
      <c r="C6" s="5"/>
      <c r="D6" s="6"/>
      <c r="E6" s="3"/>
      <c r="F6" s="3"/>
      <c r="G6" s="5"/>
    </row>
    <row r="7" spans="1:7" ht="26.1" customHeight="1" x14ac:dyDescent="0.25">
      <c r="A7" s="12" t="s">
        <v>0</v>
      </c>
      <c r="B7" s="5"/>
      <c r="C7" s="5"/>
      <c r="D7" s="18">
        <f>535927+340633+52195</f>
        <v>928755</v>
      </c>
      <c r="E7" s="3"/>
      <c r="F7" s="3"/>
      <c r="G7" s="5"/>
    </row>
    <row r="8" spans="1:7" ht="26.1" customHeight="1" x14ac:dyDescent="0.25">
      <c r="A8" s="5"/>
      <c r="B8" s="5"/>
      <c r="C8" s="5"/>
      <c r="D8" s="6"/>
      <c r="E8" s="3"/>
      <c r="F8" s="3"/>
      <c r="G8" s="5"/>
    </row>
    <row r="9" spans="1:7" ht="26.1" customHeight="1" x14ac:dyDescent="0.25">
      <c r="A9" s="11" t="s">
        <v>1</v>
      </c>
      <c r="B9" s="9"/>
      <c r="C9" s="9"/>
      <c r="D9" s="18">
        <f>965585-62086-340633-52195</f>
        <v>510671</v>
      </c>
      <c r="E9" s="10"/>
      <c r="F9" s="10"/>
      <c r="G9" s="9"/>
    </row>
    <row r="10" spans="1:7" ht="26.1" customHeight="1" x14ac:dyDescent="0.25">
      <c r="A10" s="5"/>
      <c r="B10" s="5"/>
      <c r="C10" s="5"/>
      <c r="D10" s="61"/>
      <c r="E10" s="3"/>
      <c r="F10" s="3"/>
      <c r="G10" s="5"/>
    </row>
    <row r="11" spans="1:7" ht="26.1" customHeight="1" x14ac:dyDescent="0.25">
      <c r="A11" s="12" t="s">
        <v>10</v>
      </c>
      <c r="B11" s="5"/>
      <c r="C11" s="5"/>
      <c r="D11" s="18">
        <f>D5-D7-D9</f>
        <v>100361</v>
      </c>
      <c r="E11" s="3"/>
      <c r="F11" s="3"/>
      <c r="G11" s="5"/>
    </row>
    <row r="12" spans="1:7" ht="26.1" customHeight="1" x14ac:dyDescent="0.25">
      <c r="A12" s="5"/>
      <c r="B12" s="5"/>
      <c r="C12" s="5"/>
      <c r="D12" s="6"/>
      <c r="E12" s="3"/>
      <c r="F12" s="3"/>
      <c r="G12" s="5"/>
    </row>
    <row r="13" spans="1:7" ht="26.1" customHeight="1" x14ac:dyDescent="0.25">
      <c r="A13" s="11" t="s">
        <v>13</v>
      </c>
      <c r="B13" s="9"/>
      <c r="C13" s="9"/>
      <c r="D13" s="13">
        <f>D11/D5</f>
        <v>6.5178495467230202E-2</v>
      </c>
      <c r="E13" s="10"/>
      <c r="F13" s="10"/>
      <c r="G13" s="9"/>
    </row>
    <row r="14" spans="1:7" ht="26.1" customHeight="1" x14ac:dyDescent="0.25">
      <c r="A14" s="5"/>
      <c r="B14" s="5"/>
      <c r="C14" s="5"/>
      <c r="D14" s="6"/>
      <c r="E14" s="3"/>
      <c r="F14" s="3"/>
      <c r="G14" s="5"/>
    </row>
    <row r="15" spans="1:7" ht="21.95" customHeight="1" x14ac:dyDescent="0.25">
      <c r="A15" s="50" t="s">
        <v>20</v>
      </c>
      <c r="B15" s="50"/>
      <c r="C15" s="50"/>
      <c r="D15" s="55"/>
      <c r="E15" s="56"/>
      <c r="F15" s="56"/>
      <c r="G15" s="50"/>
    </row>
    <row r="16" spans="1:7" ht="26.1" customHeight="1" x14ac:dyDescent="0.25">
      <c r="A16" s="16" t="s">
        <v>12</v>
      </c>
      <c r="B16" s="14"/>
      <c r="C16" s="14"/>
      <c r="D16" s="19">
        <v>0.15</v>
      </c>
      <c r="E16" s="14"/>
      <c r="F16" s="17" t="s">
        <v>8</v>
      </c>
      <c r="G16" s="15"/>
    </row>
    <row r="17" spans="1:7" x14ac:dyDescent="0.25">
      <c r="A17" s="5"/>
      <c r="B17" s="5"/>
      <c r="C17" s="5"/>
      <c r="D17" s="6"/>
      <c r="E17" s="3"/>
      <c r="F17" s="3"/>
      <c r="G17" s="5"/>
    </row>
    <row r="18" spans="1:7" x14ac:dyDescent="0.25">
      <c r="A18" s="20"/>
      <c r="B18" s="20"/>
      <c r="C18" s="20"/>
      <c r="D18" s="21"/>
      <c r="E18" s="22"/>
      <c r="F18" s="22"/>
      <c r="G18" s="20"/>
    </row>
    <row r="19" spans="1:7" x14ac:dyDescent="0.25">
      <c r="A19" s="23" t="s">
        <v>16</v>
      </c>
      <c r="B19" s="5"/>
      <c r="C19" s="5"/>
      <c r="D19" s="6"/>
      <c r="E19" s="3"/>
      <c r="F19" s="3"/>
      <c r="G19" s="5"/>
    </row>
    <row r="20" spans="1:7" x14ac:dyDescent="0.25">
      <c r="A20" s="23" t="s">
        <v>21</v>
      </c>
      <c r="B20" s="5"/>
      <c r="C20" s="5"/>
      <c r="D20" s="6"/>
      <c r="E20" s="3"/>
      <c r="F20" s="3"/>
      <c r="G20" s="5"/>
    </row>
  </sheetData>
  <mergeCells count="2">
    <mergeCell ref="A1:G1"/>
    <mergeCell ref="A3:G3"/>
  </mergeCells>
  <hyperlinks>
    <hyperlink ref="A20" r:id="rId1" xr:uid="{5BBABC4D-A1F8-4DB7-A05C-850BBF8083E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4F30-B86E-4784-9E4F-A29616B78499}">
  <sheetPr>
    <tabColor rgb="FFF1A983"/>
  </sheetPr>
  <dimension ref="A1:I23"/>
  <sheetViews>
    <sheetView tabSelected="1" workbookViewId="0">
      <selection activeCell="C12" sqref="C12"/>
    </sheetView>
  </sheetViews>
  <sheetFormatPr defaultRowHeight="15" x14ac:dyDescent="0.25"/>
  <cols>
    <col min="1" max="1" width="49.5703125" customWidth="1"/>
    <col min="2" max="2" width="3.85546875" customWidth="1"/>
    <col min="3" max="3" width="21" style="1" customWidth="1"/>
    <col min="4" max="5" width="13.28515625" style="2" customWidth="1"/>
    <col min="6" max="6" width="49.5703125" customWidth="1"/>
    <col min="7" max="7" width="3.85546875" customWidth="1"/>
    <col min="8" max="12" width="16.42578125" customWidth="1"/>
  </cols>
  <sheetData>
    <row r="1" spans="1:9" ht="45" customHeight="1" x14ac:dyDescent="0.3">
      <c r="A1" s="7" t="s">
        <v>6</v>
      </c>
      <c r="B1" s="7"/>
      <c r="C1" s="7"/>
      <c r="D1" s="7"/>
      <c r="E1" s="7"/>
      <c r="F1" s="7"/>
      <c r="G1" s="7"/>
      <c r="H1" s="4"/>
      <c r="I1" s="4"/>
    </row>
    <row r="2" spans="1:9" ht="12" customHeight="1" x14ac:dyDescent="0.3">
      <c r="A2" s="24"/>
      <c r="B2" s="24"/>
      <c r="C2" s="25"/>
      <c r="D2" s="26"/>
      <c r="E2" s="26"/>
      <c r="F2" s="24"/>
      <c r="G2" s="24"/>
      <c r="H2" s="4"/>
      <c r="I2" s="4"/>
    </row>
    <row r="3" spans="1:9" ht="12" customHeight="1" x14ac:dyDescent="0.3">
      <c r="A3" s="24"/>
      <c r="B3" s="24"/>
      <c r="C3" s="25"/>
      <c r="D3" s="26"/>
      <c r="E3" s="26"/>
      <c r="F3" s="24"/>
      <c r="G3" s="24"/>
      <c r="H3" s="4"/>
      <c r="I3" s="4"/>
    </row>
    <row r="4" spans="1:9" ht="12" customHeight="1" x14ac:dyDescent="0.3">
      <c r="A4" s="24"/>
      <c r="B4" s="24"/>
      <c r="C4" s="25"/>
      <c r="D4" s="26"/>
      <c r="E4" s="26"/>
      <c r="F4" s="24"/>
      <c r="G4" s="24"/>
      <c r="H4" s="4"/>
      <c r="I4" s="4"/>
    </row>
    <row r="5" spans="1:9" ht="12" customHeight="1" x14ac:dyDescent="0.3">
      <c r="A5" s="24"/>
      <c r="B5" s="24"/>
      <c r="C5" s="25"/>
      <c r="D5" s="26"/>
      <c r="E5" s="26"/>
      <c r="F5" s="24"/>
      <c r="G5" s="24"/>
      <c r="H5" s="4"/>
      <c r="I5" s="4"/>
    </row>
    <row r="6" spans="1:9" ht="12" customHeight="1" x14ac:dyDescent="0.3">
      <c r="A6" s="51" t="s">
        <v>17</v>
      </c>
      <c r="B6" s="24"/>
      <c r="C6" s="25"/>
      <c r="D6" s="26"/>
      <c r="E6" s="26"/>
      <c r="F6" s="24"/>
      <c r="G6" s="24"/>
      <c r="H6" s="4"/>
      <c r="I6" s="4"/>
    </row>
    <row r="7" spans="1:9" ht="12" customHeight="1" x14ac:dyDescent="0.3">
      <c r="A7" s="52"/>
      <c r="B7" s="52"/>
      <c r="C7" s="53"/>
      <c r="D7" s="54"/>
      <c r="E7" s="54"/>
      <c r="F7" s="52"/>
      <c r="G7" s="24"/>
      <c r="H7" s="4"/>
      <c r="I7" s="4"/>
    </row>
    <row r="8" spans="1:9" ht="32.1" customHeight="1" x14ac:dyDescent="0.3">
      <c r="A8" s="30" t="s">
        <v>9</v>
      </c>
      <c r="B8" s="28"/>
      <c r="C8" s="31">
        <f>C10*E8</f>
        <v>1693442.3529411766</v>
      </c>
      <c r="D8" s="32">
        <f>C8/C10</f>
        <v>1.8233466877068512</v>
      </c>
      <c r="E8" s="32">
        <f>1+E12+E14</f>
        <v>1.8233466877068512</v>
      </c>
      <c r="F8" s="59" t="s">
        <v>3</v>
      </c>
      <c r="G8" s="28"/>
      <c r="H8" s="4"/>
      <c r="I8" s="4"/>
    </row>
    <row r="9" spans="1:9" ht="8.1" customHeight="1" x14ac:dyDescent="0.3">
      <c r="A9" s="24"/>
      <c r="B9" s="24"/>
      <c r="C9" s="27"/>
      <c r="D9" s="26"/>
      <c r="E9" s="26"/>
      <c r="F9" s="24"/>
      <c r="G9" s="24"/>
      <c r="H9" s="4"/>
      <c r="I9" s="4"/>
    </row>
    <row r="10" spans="1:9" ht="26.1" customHeight="1" x14ac:dyDescent="0.3">
      <c r="A10" s="35" t="s">
        <v>0</v>
      </c>
      <c r="B10" s="33"/>
      <c r="C10" s="36">
        <f>Input!D7</f>
        <v>928755</v>
      </c>
      <c r="D10" s="37">
        <f>C10/C8</f>
        <v>0.54844205259596523</v>
      </c>
      <c r="E10" s="34"/>
      <c r="F10" s="33"/>
      <c r="G10" s="33"/>
      <c r="H10" s="4"/>
      <c r="I10" s="4"/>
    </row>
    <row r="11" spans="1:9" ht="8.1" customHeight="1" x14ac:dyDescent="0.3">
      <c r="A11" s="24"/>
      <c r="B11" s="24"/>
      <c r="C11" s="27"/>
      <c r="D11" s="26"/>
      <c r="E11" s="26"/>
      <c r="F11" s="24"/>
      <c r="G11" s="24"/>
      <c r="H11" s="4"/>
      <c r="I11" s="4"/>
    </row>
    <row r="12" spans="1:9" ht="26.1" customHeight="1" x14ac:dyDescent="0.3">
      <c r="A12" s="39" t="s">
        <v>1</v>
      </c>
      <c r="B12" s="38"/>
      <c r="C12" s="40">
        <f>Input!D9</f>
        <v>510671</v>
      </c>
      <c r="D12" s="41">
        <f>C12/C10</f>
        <v>0.54984468455082336</v>
      </c>
      <c r="E12" s="42">
        <f>D12/(1-Input!D16)</f>
        <v>0.64687609947155689</v>
      </c>
      <c r="F12" s="60" t="s">
        <v>4</v>
      </c>
      <c r="G12" s="38"/>
      <c r="H12" s="4"/>
      <c r="I12" s="4"/>
    </row>
    <row r="13" spans="1:9" ht="8.1" customHeight="1" x14ac:dyDescent="0.3">
      <c r="A13" s="24"/>
      <c r="B13" s="24"/>
      <c r="C13" s="27"/>
      <c r="D13" s="26"/>
      <c r="E13" s="26"/>
      <c r="F13" s="24"/>
      <c r="G13" s="24"/>
      <c r="H13" s="4"/>
      <c r="I13" s="4"/>
    </row>
    <row r="14" spans="1:9" ht="26.1" customHeight="1" x14ac:dyDescent="0.3">
      <c r="A14" s="35" t="s">
        <v>2</v>
      </c>
      <c r="B14" s="33"/>
      <c r="C14" s="36">
        <f>C8-C10-C12</f>
        <v>254016.35294117662</v>
      </c>
      <c r="D14" s="37">
        <f>Input!D16</f>
        <v>0.15</v>
      </c>
      <c r="E14" s="43">
        <f>D14/(1-Input!D16)</f>
        <v>0.17647058823529413</v>
      </c>
      <c r="F14" s="44" t="s">
        <v>5</v>
      </c>
      <c r="G14" s="33"/>
      <c r="H14" s="4"/>
      <c r="I14" s="4"/>
    </row>
    <row r="15" spans="1:9" ht="12" customHeight="1" x14ac:dyDescent="0.3">
      <c r="A15" s="24"/>
      <c r="B15" s="24"/>
      <c r="C15" s="25"/>
      <c r="D15" s="26"/>
      <c r="E15" s="26"/>
      <c r="F15" s="24"/>
      <c r="G15" s="24"/>
      <c r="H15" s="4"/>
      <c r="I15" s="4"/>
    </row>
    <row r="16" spans="1:9" ht="12" customHeight="1" x14ac:dyDescent="0.3">
      <c r="A16" s="50" t="s">
        <v>18</v>
      </c>
      <c r="B16" s="24"/>
      <c r="C16" s="25"/>
      <c r="D16" s="26"/>
      <c r="E16" s="26"/>
      <c r="F16" s="24"/>
      <c r="G16" s="24"/>
      <c r="H16" s="4"/>
      <c r="I16" s="4"/>
    </row>
    <row r="17" spans="1:9" ht="32.1" customHeight="1" x14ac:dyDescent="0.3">
      <c r="A17" s="57" t="s">
        <v>14</v>
      </c>
      <c r="B17" s="45"/>
      <c r="C17" s="48">
        <f>C8/Input!D5-1</f>
        <v>9.9790005332670351E-2</v>
      </c>
      <c r="D17" s="46"/>
      <c r="E17" s="46"/>
      <c r="F17" s="47"/>
      <c r="G17" s="47"/>
      <c r="H17" s="4"/>
      <c r="I17" s="4"/>
    </row>
    <row r="18" spans="1:9" ht="12" customHeight="1" x14ac:dyDescent="0.3">
      <c r="A18" s="24"/>
      <c r="B18" s="24"/>
      <c r="C18" s="25"/>
      <c r="D18" s="26"/>
      <c r="E18" s="26"/>
      <c r="F18" s="24"/>
      <c r="G18" s="24"/>
      <c r="H18" s="4"/>
      <c r="I18" s="4"/>
    </row>
    <row r="19" spans="1:9" ht="32.1" customHeight="1" x14ac:dyDescent="0.3">
      <c r="A19" s="58" t="s">
        <v>15</v>
      </c>
      <c r="B19" s="28"/>
      <c r="C19" s="49">
        <f>C14/Input!D11-1</f>
        <v>1.5310265236613487</v>
      </c>
      <c r="D19" s="29"/>
      <c r="E19" s="29"/>
      <c r="F19" s="28"/>
      <c r="G19" s="28"/>
      <c r="H19" s="4"/>
      <c r="I19" s="4"/>
    </row>
    <row r="20" spans="1:9" x14ac:dyDescent="0.25">
      <c r="A20" s="5"/>
      <c r="B20" s="5"/>
      <c r="C20" s="6"/>
      <c r="D20" s="3"/>
      <c r="E20" s="3"/>
      <c r="F20" s="5"/>
      <c r="G20" s="5"/>
    </row>
    <row r="21" spans="1:9" x14ac:dyDescent="0.25">
      <c r="A21" s="20"/>
      <c r="B21" s="20"/>
      <c r="C21" s="21"/>
      <c r="D21" s="22"/>
      <c r="E21" s="22"/>
      <c r="F21" s="20"/>
      <c r="G21" s="20"/>
    </row>
    <row r="22" spans="1:9" x14ac:dyDescent="0.25">
      <c r="A22" s="23" t="s">
        <v>16</v>
      </c>
      <c r="B22" s="5"/>
      <c r="C22" s="6"/>
      <c r="D22" s="3"/>
      <c r="E22" s="3"/>
      <c r="F22" s="5"/>
      <c r="G22" s="5"/>
    </row>
    <row r="23" spans="1:9" x14ac:dyDescent="0.25">
      <c r="A23" s="23" t="s">
        <v>21</v>
      </c>
    </row>
  </sheetData>
  <mergeCells count="1">
    <mergeCell ref="A1:G1"/>
  </mergeCells>
  <hyperlinks>
    <hyperlink ref="A23" r:id="rId1" xr:uid="{C4841462-007B-4F2E-ADDC-6D111D7AFD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Calculated Job Cost Markup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Wilburn</dc:creator>
  <cp:lastModifiedBy>Ron Wilburn</cp:lastModifiedBy>
  <dcterms:created xsi:type="dcterms:W3CDTF">2026-07-02T15:32:39Z</dcterms:created>
  <dcterms:modified xsi:type="dcterms:W3CDTF">2026-07-02T18:59:25Z</dcterms:modified>
</cp:coreProperties>
</file>